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35" i="1"/>
  <c r="C35"/>
  <c r="D31"/>
  <c r="E31" s="1"/>
  <c r="C31"/>
  <c r="D38"/>
  <c r="C38"/>
  <c r="D29"/>
  <c r="C29"/>
  <c r="D27"/>
  <c r="C27"/>
  <c r="E28"/>
  <c r="C11"/>
  <c r="E30"/>
  <c r="E32"/>
  <c r="E40"/>
  <c r="E39"/>
  <c r="C25"/>
  <c r="E37"/>
  <c r="E26"/>
  <c r="D25"/>
  <c r="E36"/>
  <c r="E24"/>
  <c r="D23"/>
  <c r="C23"/>
  <c r="E21"/>
  <c r="E20"/>
  <c r="D19"/>
  <c r="D17" s="1"/>
  <c r="C19"/>
  <c r="C17" s="1"/>
  <c r="E18"/>
  <c r="E16"/>
  <c r="D15"/>
  <c r="C15"/>
  <c r="E14"/>
  <c r="D13"/>
  <c r="C13"/>
  <c r="E12"/>
  <c r="D11"/>
  <c r="C34" l="1"/>
  <c r="C33" s="1"/>
  <c r="E35"/>
  <c r="D34"/>
  <c r="C10"/>
  <c r="D10"/>
  <c r="E29"/>
  <c r="E38"/>
  <c r="E27"/>
  <c r="E25"/>
  <c r="E15"/>
  <c r="E23"/>
  <c r="E19"/>
  <c r="E17"/>
  <c r="E13"/>
  <c r="E11"/>
  <c r="E34" l="1"/>
  <c r="D33"/>
  <c r="E33" s="1"/>
  <c r="C41"/>
  <c r="E10"/>
  <c r="D41" l="1"/>
  <c r="E41" s="1"/>
</calcChain>
</file>

<file path=xl/sharedStrings.xml><?xml version="1.0" encoding="utf-8"?>
<sst xmlns="http://schemas.openxmlformats.org/spreadsheetml/2006/main" count="79" uniqueCount="79">
  <si>
    <t>Приложение №1</t>
  </si>
  <si>
    <t>Доходы бюджета муниципального образования Ташлинский сельсовет по кодам классификации бюджета</t>
  </si>
  <si>
    <t>Наименование кода дохода бюджета</t>
  </si>
  <si>
    <t>Код дохода по бюджетной</t>
  </si>
  <si>
    <t>Утвержденные</t>
  </si>
  <si>
    <t>Исполнено,</t>
  </si>
  <si>
    <t xml:space="preserve">Процент </t>
  </si>
  <si>
    <t>классификации</t>
  </si>
  <si>
    <t>бюджетные</t>
  </si>
  <si>
    <t>руб.</t>
  </si>
  <si>
    <t>исполнения,</t>
  </si>
  <si>
    <t>назначения</t>
  </si>
  <si>
    <t>%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</si>
  <si>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</si>
  <si>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</si>
  <si>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</si>
  <si>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</si>
  <si>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</si>
  <si>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</si>
  <si>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</si>
  <si>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</si>
  <si>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</si>
  <si>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</si>
  <si>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НАЛОГИ НА СОВОКУПНЫЙ ДОХОД</t>
  </si>
  <si>
    <t>000 10500000000000000</t>
  </si>
  <si>
    <t>Единый сельскохозяйственный налог</t>
  </si>
  <si>
    <t>000 10503000000000000</t>
  </si>
  <si>
    <t>НАЛОГИ НА ИМУЩЕСТВО</t>
  </si>
  <si>
    <t>000 10600000000000000</t>
  </si>
  <si>
    <t>Налог на имущество физических лиц</t>
  </si>
  <si>
    <t>000 10601000000000110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</si>
  <si>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</si>
  <si>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</si>
  <si>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</si>
  <si>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</si>
  <si>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физических лиц</t>
  </si>
  <si>
    <t>000 10606040000000110</t>
  </si>
  <si>
    <t>ДОХОДЫ ОТ ИСПОЛЬЗОВАНИЯ ИМУЩЕСТВА, НАХОДЯЩЕГОСЯ В ГОСУДАРСТВЕННОЙ И МУНИЦИПАЛЬНОЙЦ СОБСТВЕННОСТИ</t>
  </si>
  <si>
    <t>000 11100000000000000</t>
  </si>
  <si>
    <t>Доходы, получаемые в ивде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</si>
  <si>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</si>
  <si>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ОКАЗАНИЯ ПЛАТНЫХ УСЛУГ  (РАБОТ) И КОМПЕНСАЦИИ ЗАТРАТ ГОСУДАРСТВА</t>
  </si>
  <si>
    <t>000 113 000000000000130</t>
  </si>
  <si>
    <t xml:space="preserve">Доходы  от компенсации затрат государства </t>
  </si>
  <si>
    <t>000 113 020000000000130</t>
  </si>
  <si>
    <t>ПРОЧИЕ НЕНАЛОГОВЫЕ ДОХОДЫ</t>
  </si>
  <si>
    <t>БЕЗВОЗМЕЗДНЫЕ ПОСТУПЛЕНИЯ</t>
  </si>
  <si>
    <t>000 20000000000000000</t>
  </si>
  <si>
    <t>Дотации бюджетам сельских поселений на выравнивание бюджетной обеспеченности</t>
  </si>
  <si>
    <t>Иные межбюджетные трансферты</t>
  </si>
  <si>
    <t>ИТОГО ДОХОДОВ</t>
  </si>
  <si>
    <t>000 20215002000000150</t>
  </si>
  <si>
    <t>ГОСУДАРСТВЕННАЯ ПОШЛИНА</t>
  </si>
  <si>
    <t>000 1080400000000110</t>
  </si>
  <si>
    <t xml:space="preserve">Субсидии бюджетам сельских поселений </t>
  </si>
  <si>
    <t>000 20220000000000150</t>
  </si>
  <si>
    <t>000 20215001100000150</t>
  </si>
  <si>
    <t>Дотации бюджетам сельских поселений на поддержку мер по обеспечению сбалансированности бюджета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</si>
  <si>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</si>
  <si>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000 20220216100000150</t>
  </si>
  <si>
    <t>000 20222999910000150</t>
  </si>
  <si>
    <t>Прочие субсидии бюджетам сельских поселений</t>
  </si>
  <si>
    <t>ДОХОДЫ ОТ ПРОДАЖИ МАТЕРИАЛЬНЫХ И НЕМАТЕРИАЛЬНЫХ АКТИВОВ</t>
  </si>
  <si>
    <t>000 11700000000000150</t>
  </si>
  <si>
    <t>Инициативные платежи</t>
  </si>
  <si>
    <t>000 11715000000000150</t>
  </si>
  <si>
    <t>000 116 000000000000140</t>
  </si>
  <si>
    <t>000 116 020000000000140</t>
  </si>
  <si>
    <t>ШТРАФЫ, САНКЦИИ, ВОЗМЕЩЕНИЕ УЩЕРБА</t>
  </si>
  <si>
    <t>Административные штрафы, установленные законами субъектов Российской Федерации</t>
  </si>
  <si>
    <t>Доходы от продажи земельных участков</t>
  </si>
  <si>
    <t>000 114 00000000000000</t>
  </si>
  <si>
    <t>000 114 060000000000430</t>
  </si>
  <si>
    <t>000 20210000000000150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</si>
  <si>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</si>
  <si>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</si>
  <si>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000 20200000000000000</t>
  </si>
  <si>
    <t>к Решению Совета депутатов</t>
  </si>
  <si>
    <t>от 20.03.2023г  № 30/106-рс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</si>
</sst>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2" fontId="5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2" fontId="1" fillId="0" borderId="5" xfId="0" applyNumberFormat="1" applyFont="1" applyBorder="1" applyAlignment="1">
      <alignment horizontal="center"/>
    </xf>
    <xf numFmtId="0" fontId="5" fillId="0" borderId="4" xfId="0" applyFont="1" applyBorder="1" applyAlignment="1">
      <alignment wrapText="1"/>
    </xf>
    <xf numFmtId="0" fontId="5" fillId="0" borderId="4" xfId="0" applyFont="1" applyBorder="1"/>
    <xf numFmtId="0" fontId="1" fillId="0" borderId="4" xfId="0" applyFont="1" applyBorder="1" applyAlignment="1">
      <alignment wrapText="1"/>
    </xf>
    <xf numFmtId="0" fontId="1" fillId="0" borderId="4" xfId="0" applyFont="1" applyBorder="1"/>
    <xf numFmtId="3" fontId="1" fillId="0" borderId="4" xfId="0" applyNumberFormat="1" applyFont="1" applyBorder="1" applyAlignment="1">
      <alignment horizontal="left"/>
    </xf>
    <xf numFmtId="4" fontId="1" fillId="0" borderId="4" xfId="0" applyNumberFormat="1" applyFont="1" applyBorder="1"/>
    <xf numFmtId="2" fontId="0" fillId="0" borderId="0" xfId="0" applyNumberFormat="1"/>
    <xf numFmtId="4" fontId="5" fillId="0" borderId="5" xfId="0" applyNumberFormat="1" applyFont="1" applyBorder="1"/>
    <xf numFmtId="4" fontId="1" fillId="0" borderId="5" xfId="0" applyNumberFormat="1" applyFont="1" applyBorder="1"/>
    <xf numFmtId="4" fontId="5" fillId="0" borderId="4" xfId="0" applyNumberFormat="1" applyFont="1" applyBorder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2"/>
  <sheetViews>
    <sheetView tabSelected="1" view="pageBreakPreview" zoomScale="60" zoomScaleNormal="100" workbookViewId="0">
      <selection activeCell="C13" sqref="C13"/>
    </sheetView>
  </sheetViews>
  <sheetFormatPr defaultRowHeight="15"/>
  <cols>
    <col min="1" max="1" width="50.28515625" customWidth="1"/>
    <col min="2" max="2" width="23.7109375" customWidth="1"/>
    <col min="3" max="3" width="20.5703125" customWidth="1"/>
    <col min="4" max="4" width="16.42578125" customWidth="1"/>
    <col min="5" max="5" width="19.7109375" customWidth="1"/>
  </cols>
  <sheetData>
    <row r="1" spans="1:5">
      <c r="A1" s="1"/>
      <c r="B1" s="1"/>
      <c r="C1" s="22" t="s">
        <v>0</v>
      </c>
      <c r="D1" s="22"/>
      <c r="E1" s="22"/>
    </row>
    <row r="2" spans="1:5">
      <c r="A2" s="1"/>
      <c r="B2" s="1"/>
      <c r="C2" s="23" t="s">
        <v>77</v>
      </c>
      <c r="D2" s="23"/>
      <c r="E2" s="23"/>
    </row>
    <row r="3" spans="1:5">
      <c r="A3" s="1"/>
      <c r="B3" s="1"/>
      <c r="C3" s="23" t="s">
        <v>78</v>
      </c>
      <c r="D3" s="23"/>
      <c r="E3" s="23"/>
    </row>
    <row r="4" spans="1:5" ht="15.75">
      <c r="A4" s="24" t="s">
        <v>1</v>
      </c>
      <c r="B4" s="24"/>
      <c r="C4" s="24"/>
      <c r="D4" s="24"/>
      <c r="E4" s="24"/>
    </row>
    <row r="5" spans="1:5" ht="15.75">
      <c r="A5" s="25"/>
      <c r="B5" s="25"/>
      <c r="C5" s="25"/>
      <c r="D5" s="25"/>
      <c r="E5" s="25"/>
    </row>
    <row r="6" spans="1: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</row>
    <row r="7" spans="1:5">
      <c r="A7" s="3"/>
      <c r="B7" s="3" t="s">
        <v>7</v>
      </c>
      <c r="C7" s="3" t="s">
        <v>8</v>
      </c>
      <c r="D7" s="3" t="s">
        <v>9</v>
      </c>
      <c r="E7" s="3" t="s">
        <v>10</v>
      </c>
    </row>
    <row r="8" spans="1:5">
      <c r="A8" s="4"/>
      <c r="B8" s="4"/>
      <c r="C8" s="4" t="s">
        <v>11</v>
      </c>
      <c r="D8" s="4"/>
      <c r="E8" s="4" t="s">
        <v>12</v>
      </c>
    </row>
    <row r="9" spans="1:5">
      <c r="A9" s="5" t="s">
        <v>49</v>
      </c>
      <c r="B9" s="5">
        <v>2</v>
      </c>
      <c r="C9" s="5">
        <v>3</v>
      </c>
      <c r="D9" s="5">
        <v>4</v>
      </c>
      <c r="E9" s="5">
        <v>5</v>
      </c>
    </row>
    <row r="10" spans="1:5" ht="23.25" customHeight="1">
      <c r="A10" s="6" t="s">
        <v>13</v>
      </c>
      <c r="B10" s="7" t="s">
        <v>14</v>
      </c>
      <c r="C10" s="19">
        <f>C11+C13+C15+C17+C23+C25+C27+C22+C31+C29</f>
        <v>32809600</v>
      </c>
      <c r="D10" s="19">
        <f>D11+D13+D15+D17+D23+D25+D27+D22+D31+D29</f>
        <v>33138510.709999997</v>
      </c>
      <c r="E10" s="8">
        <f>D10/C10*100</f>
        <v>101.00248314517701</v>
      </c>
    </row>
    <row r="11" spans="1:5" ht="18.75" customHeight="1">
      <c r="A11" s="6" t="s">
        <v>15</v>
      </c>
      <c r="B11" s="7" t="s">
        <v>16</v>
      </c>
      <c r="C11" s="19">
        <f>C12</f>
        <v>20967500</v>
      </c>
      <c r="D11" s="19">
        <f>D12</f>
        <v>21119465.57</v>
      </c>
      <c r="E11" s="8">
        <f t="shared" ref="E11:E41" si="0">D11/C11*100</f>
        <v>100.72476723500657</v>
      </c>
    </row>
    <row r="12" spans="1:5" ht="15.75" customHeight="1">
      <c r="A12" s="9" t="s">
        <v>17</v>
      </c>
      <c r="B12" s="10" t="s">
        <v>18</v>
      </c>
      <c r="C12" s="20">
        <v>20967500</v>
      </c>
      <c r="D12" s="20">
        <v>21119465.57</v>
      </c>
      <c r="E12" s="11">
        <f t="shared" si="0"/>
        <v>100.72476723500657</v>
      </c>
    </row>
    <row r="13" spans="1:5" ht="40.5" customHeight="1">
      <c r="A13" s="6" t="s">
        <v>19</v>
      </c>
      <c r="B13" s="7" t="s">
        <v>20</v>
      </c>
      <c r="C13" s="19">
        <f>C14</f>
        <v>3285900</v>
      </c>
      <c r="D13" s="19">
        <f>D14</f>
        <v>3778346.38</v>
      </c>
      <c r="E13" s="8">
        <f t="shared" si="0"/>
        <v>114.98665145013543</v>
      </c>
    </row>
    <row r="14" spans="1:5" ht="37.5" customHeight="1">
      <c r="A14" s="9" t="s">
        <v>21</v>
      </c>
      <c r="B14" s="10" t="s">
        <v>22</v>
      </c>
      <c r="C14" s="20">
        <v>3285900</v>
      </c>
      <c r="D14" s="20">
        <v>3778346.38</v>
      </c>
      <c r="E14" s="11">
        <f t="shared" si="0"/>
        <v>114.98665145013543</v>
      </c>
    </row>
    <row r="15" spans="1:5" ht="16.5" customHeight="1">
      <c r="A15" s="6" t="s">
        <v>23</v>
      </c>
      <c r="B15" s="7" t="s">
        <v>24</v>
      </c>
      <c r="C15" s="19">
        <f>C16</f>
        <v>50000</v>
      </c>
      <c r="D15" s="19">
        <f>D16</f>
        <v>49679.7</v>
      </c>
      <c r="E15" s="8">
        <f t="shared" si="0"/>
        <v>99.359399999999994</v>
      </c>
    </row>
    <row r="16" spans="1:5" ht="24" customHeight="1">
      <c r="A16" s="9" t="s">
        <v>25</v>
      </c>
      <c r="B16" s="7" t="s">
        <v>26</v>
      </c>
      <c r="C16" s="20">
        <v>50000</v>
      </c>
      <c r="D16" s="20">
        <v>49679.7</v>
      </c>
      <c r="E16" s="11">
        <f t="shared" si="0"/>
        <v>99.359399999999994</v>
      </c>
    </row>
    <row r="17" spans="1:5">
      <c r="A17" s="6" t="s">
        <v>27</v>
      </c>
      <c r="B17" s="7" t="s">
        <v>28</v>
      </c>
      <c r="C17" s="19">
        <f>C18+C19</f>
        <v>6265900</v>
      </c>
      <c r="D17" s="19">
        <f>D18+D19</f>
        <v>6275136.8600000003</v>
      </c>
      <c r="E17" s="8">
        <f t="shared" si="0"/>
        <v>100.14741473690931</v>
      </c>
    </row>
    <row r="18" spans="1:5">
      <c r="A18" s="9" t="s">
        <v>29</v>
      </c>
      <c r="B18" s="10" t="s">
        <v>30</v>
      </c>
      <c r="C18" s="20">
        <v>914600</v>
      </c>
      <c r="D18" s="20">
        <v>932582.16</v>
      </c>
      <c r="E18" s="11">
        <f t="shared" si="0"/>
        <v>101.96612289525476</v>
      </c>
    </row>
    <row r="19" spans="1:5">
      <c r="A19" s="6" t="s">
        <v>31</v>
      </c>
      <c r="B19" s="7" t="s">
        <v>32</v>
      </c>
      <c r="C19" s="19">
        <f>C20+C21</f>
        <v>5351300</v>
      </c>
      <c r="D19" s="19">
        <f>D20+D21</f>
        <v>5342554.7</v>
      </c>
      <c r="E19" s="8">
        <f t="shared" si="0"/>
        <v>99.836576159064165</v>
      </c>
    </row>
    <row r="20" spans="1:5" ht="14.25" customHeight="1">
      <c r="A20" s="9" t="s">
        <v>33</v>
      </c>
      <c r="B20" s="10" t="s">
        <v>34</v>
      </c>
      <c r="C20" s="20">
        <v>3941900</v>
      </c>
      <c r="D20" s="20">
        <v>3950659.84</v>
      </c>
      <c r="E20" s="11">
        <f t="shared" si="0"/>
        <v>100.22222380070525</v>
      </c>
    </row>
    <row r="21" spans="1:5" ht="24.75" customHeight="1">
      <c r="A21" s="9" t="s">
        <v>35</v>
      </c>
      <c r="B21" s="10" t="s">
        <v>36</v>
      </c>
      <c r="C21" s="20">
        <v>1409400</v>
      </c>
      <c r="D21" s="20">
        <v>1391894.86</v>
      </c>
      <c r="E21" s="11">
        <f t="shared" si="0"/>
        <v>98.757972186746144</v>
      </c>
    </row>
    <row r="22" spans="1:5" ht="22.5" customHeight="1">
      <c r="A22" s="12" t="s">
        <v>52</v>
      </c>
      <c r="B22" s="15" t="s">
        <v>53</v>
      </c>
      <c r="C22" s="17">
        <v>6400</v>
      </c>
      <c r="D22" s="17">
        <v>0</v>
      </c>
      <c r="E22" s="11">
        <v>1.18</v>
      </c>
    </row>
    <row r="23" spans="1:5" ht="42" customHeight="1">
      <c r="A23" s="12" t="s">
        <v>37</v>
      </c>
      <c r="B23" s="13" t="s">
        <v>38</v>
      </c>
      <c r="C23" s="21">
        <f>C24</f>
        <v>920100</v>
      </c>
      <c r="D23" s="21">
        <f>D24</f>
        <v>874035.31</v>
      </c>
      <c r="E23" s="8">
        <f t="shared" si="0"/>
        <v>94.993512661667211</v>
      </c>
    </row>
    <row r="24" spans="1:5" ht="81" customHeight="1">
      <c r="A24" s="14" t="s">
        <v>39</v>
      </c>
      <c r="B24" s="15" t="s">
        <v>40</v>
      </c>
      <c r="C24" s="17">
        <v>920100</v>
      </c>
      <c r="D24" s="17">
        <v>874035.31</v>
      </c>
      <c r="E24" s="11">
        <f t="shared" si="0"/>
        <v>94.993512661667211</v>
      </c>
    </row>
    <row r="25" spans="1:5" ht="29.25" customHeight="1">
      <c r="A25" s="12" t="s">
        <v>41</v>
      </c>
      <c r="B25" s="13" t="s">
        <v>42</v>
      </c>
      <c r="C25" s="21">
        <f>C26</f>
        <v>567200</v>
      </c>
      <c r="D25" s="21">
        <f>D26</f>
        <v>296208.19</v>
      </c>
      <c r="E25" s="8">
        <f t="shared" si="0"/>
        <v>52.222882581100137</v>
      </c>
    </row>
    <row r="26" spans="1:5">
      <c r="A26" s="14" t="s">
        <v>43</v>
      </c>
      <c r="B26" s="15" t="s">
        <v>44</v>
      </c>
      <c r="C26" s="17">
        <v>567200</v>
      </c>
      <c r="D26" s="17">
        <v>296208.19</v>
      </c>
      <c r="E26" s="11">
        <f t="shared" si="0"/>
        <v>52.222882581100137</v>
      </c>
    </row>
    <row r="27" spans="1:5" ht="25.5" customHeight="1">
      <c r="A27" s="12" t="s">
        <v>62</v>
      </c>
      <c r="B27" s="13" t="s">
        <v>71</v>
      </c>
      <c r="C27" s="21">
        <f>C28</f>
        <v>593800</v>
      </c>
      <c r="D27" s="21">
        <f>D28</f>
        <v>593832.69999999995</v>
      </c>
      <c r="E27" s="8">
        <f t="shared" ref="E27:E28" si="1">D27/C27*100</f>
        <v>100.00550690468171</v>
      </c>
    </row>
    <row r="28" spans="1:5" ht="27.75" customHeight="1">
      <c r="A28" s="14" t="s">
        <v>70</v>
      </c>
      <c r="B28" s="15" t="s">
        <v>72</v>
      </c>
      <c r="C28" s="17">
        <v>593800</v>
      </c>
      <c r="D28" s="17">
        <v>593832.69999999995</v>
      </c>
      <c r="E28" s="11">
        <f t="shared" si="1"/>
        <v>100.00550690468171</v>
      </c>
    </row>
    <row r="29" spans="1:5" ht="19.5" customHeight="1">
      <c r="A29" s="12" t="s">
        <v>68</v>
      </c>
      <c r="B29" s="13" t="s">
        <v>66</v>
      </c>
      <c r="C29" s="21">
        <f>C30</f>
        <v>4000</v>
      </c>
      <c r="D29" s="21">
        <f>D30</f>
        <v>3000</v>
      </c>
      <c r="E29" s="8">
        <f t="shared" ref="E29:E31" si="2">D29/C29*100</f>
        <v>75</v>
      </c>
    </row>
    <row r="30" spans="1:5" ht="26.25">
      <c r="A30" s="14" t="s">
        <v>69</v>
      </c>
      <c r="B30" s="15" t="s">
        <v>67</v>
      </c>
      <c r="C30" s="17">
        <v>4000</v>
      </c>
      <c r="D30" s="17">
        <v>3000</v>
      </c>
      <c r="E30" s="11">
        <f t="shared" si="2"/>
        <v>75</v>
      </c>
    </row>
    <row r="31" spans="1:5">
      <c r="A31" s="12" t="s">
        <v>45</v>
      </c>
      <c r="B31" s="13" t="s">
        <v>63</v>
      </c>
      <c r="C31" s="21">
        <f>C32</f>
        <v>148800</v>
      </c>
      <c r="D31" s="21">
        <f>D32</f>
        <v>148806</v>
      </c>
      <c r="E31" s="8">
        <f t="shared" si="2"/>
        <v>100.00403225806451</v>
      </c>
    </row>
    <row r="32" spans="1:5">
      <c r="A32" s="14" t="s">
        <v>64</v>
      </c>
      <c r="B32" s="15" t="s">
        <v>65</v>
      </c>
      <c r="C32" s="17">
        <v>148800</v>
      </c>
      <c r="D32" s="17">
        <v>148806</v>
      </c>
      <c r="E32" s="11">
        <f>D32/C32*100</f>
        <v>100.00403225806451</v>
      </c>
    </row>
    <row r="33" spans="1:5">
      <c r="A33" s="12" t="s">
        <v>46</v>
      </c>
      <c r="B33" s="13" t="s">
        <v>47</v>
      </c>
      <c r="C33" s="21">
        <f>C34</f>
        <v>43117400</v>
      </c>
      <c r="D33" s="21">
        <f>D34</f>
        <v>43117274</v>
      </c>
      <c r="E33" s="11">
        <f t="shared" si="0"/>
        <v>99.99970777458752</v>
      </c>
    </row>
    <row r="34" spans="1:5" ht="28.5" customHeight="1">
      <c r="A34" s="12" t="s">
        <v>75</v>
      </c>
      <c r="B34" s="13" t="s">
        <v>76</v>
      </c>
      <c r="C34" s="21">
        <f>C35+C38</f>
        <v>43117400</v>
      </c>
      <c r="D34" s="21">
        <f>D35+D38</f>
        <v>43117274</v>
      </c>
      <c r="E34" s="11">
        <f t="shared" si="0"/>
        <v>99.99970777458752</v>
      </c>
    </row>
    <row r="35" spans="1:5" ht="26.25">
      <c r="A35" s="12" t="s">
        <v>74</v>
      </c>
      <c r="B35" s="13" t="s">
        <v>73</v>
      </c>
      <c r="C35" s="21">
        <f>C36+C37</f>
        <v>26809000</v>
      </c>
      <c r="D35" s="21">
        <f>D36+D37</f>
        <v>26809000</v>
      </c>
      <c r="E35" s="11">
        <f t="shared" si="0"/>
        <v>100</v>
      </c>
    </row>
    <row r="36" spans="1:5" ht="26.25">
      <c r="A36" s="14" t="s">
        <v>48</v>
      </c>
      <c r="B36" s="16" t="s">
        <v>56</v>
      </c>
      <c r="C36" s="17">
        <v>15359000</v>
      </c>
      <c r="D36" s="17">
        <v>15359000</v>
      </c>
      <c r="E36" s="11">
        <f t="shared" si="0"/>
        <v>100</v>
      </c>
    </row>
    <row r="37" spans="1:5" ht="26.25">
      <c r="A37" s="14" t="s">
        <v>57</v>
      </c>
      <c r="B37" s="15" t="s">
        <v>51</v>
      </c>
      <c r="C37" s="17">
        <v>11450000</v>
      </c>
      <c r="D37" s="17">
        <v>11450000</v>
      </c>
      <c r="E37" s="11">
        <f t="shared" si="0"/>
        <v>100</v>
      </c>
    </row>
    <row r="38" spans="1:5" ht="24" customHeight="1">
      <c r="A38" s="9" t="s">
        <v>54</v>
      </c>
      <c r="B38" s="10" t="s">
        <v>55</v>
      </c>
      <c r="C38" s="20">
        <f>SUM(C39+C40)</f>
        <v>16308400</v>
      </c>
      <c r="D38" s="20">
        <f>SUM(D39+D40)</f>
        <v>16308274</v>
      </c>
      <c r="E38" s="11">
        <f t="shared" si="0"/>
        <v>99.999227392018838</v>
      </c>
    </row>
    <row r="39" spans="1:5" ht="15.75" customHeight="1">
      <c r="A39" s="9" t="s">
        <v>58</v>
      </c>
      <c r="B39" s="10" t="s">
        <v>59</v>
      </c>
      <c r="C39" s="20">
        <v>5436600</v>
      </c>
      <c r="D39" s="20">
        <v>5436600</v>
      </c>
      <c r="E39" s="11">
        <f t="shared" si="0"/>
        <v>100</v>
      </c>
    </row>
    <row r="40" spans="1:5">
      <c r="A40" s="9" t="s">
        <v>61</v>
      </c>
      <c r="B40" s="10" t="s">
        <v>60</v>
      </c>
      <c r="C40" s="20">
        <v>10871800</v>
      </c>
      <c r="D40" s="20">
        <v>10871674</v>
      </c>
      <c r="E40" s="11">
        <f t="shared" si="0"/>
        <v>99.998841038282521</v>
      </c>
    </row>
    <row r="41" spans="1:5" ht="26.25" customHeight="1">
      <c r="A41" s="6" t="s">
        <v>50</v>
      </c>
      <c r="B41" s="7"/>
      <c r="C41" s="19">
        <f>C10+C33</f>
        <v>75927000</v>
      </c>
      <c r="D41" s="19">
        <f>D10+D33</f>
        <v>76255784.709999993</v>
      </c>
      <c r="E41" s="8">
        <f t="shared" si="0"/>
        <v>100.43302739473441</v>
      </c>
    </row>
    <row r="42" spans="1:5" ht="21.75" customHeight="1">
      <c r="D42" s="18"/>
    </row>
  </sheetData>
  <mergeCells count="5">
    <mergeCell ref="C1:E1"/>
    <mergeCell ref="C2:E2"/>
    <mergeCell ref="C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2023-03-21T05:13:09Z</dcterms:modified>
</cp:coreProperties>
</file>